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mersetcc-my.sharepoint.com/personal/emeecham_somerset_gov_uk/Documents/Personal/CDPC/"/>
    </mc:Choice>
  </mc:AlternateContent>
  <xr:revisionPtr revIDLastSave="10" documentId="8_{C6D13D86-2298-4B27-81B3-1F4370365FB6}" xr6:coauthVersionLast="41" xr6:coauthVersionMax="43" xr10:uidLastSave="{D3E82AD7-9A7C-4643-8CA1-8CD637AF3AC4}"/>
  <bookViews>
    <workbookView xWindow="-120" yWindow="-120" windowWidth="20730" windowHeight="11160" xr2:uid="{00000000-000D-0000-FFFF-FFFF00000000}"/>
  </bookViews>
  <sheets>
    <sheet name="Income &amp; Exp" sheetId="2" r:id="rId1"/>
    <sheet name="Sheet3" sheetId="3" r:id="rId2"/>
    <sheet name="Sheet4" sheetId="4" r:id="rId3"/>
    <sheet name="Sheet5" sheetId="5" r:id="rId4"/>
    <sheet name="Sheet6" sheetId="6" r:id="rId5"/>
  </sheets>
  <definedNames>
    <definedName name="_xlnm.Print_Area" localSheetId="0">'Income &amp; Exp'!$A$1:$T$49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" i="2" l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5" i="2"/>
  <c r="C25" i="2" l="1"/>
  <c r="T44" i="2"/>
  <c r="T45" i="2"/>
  <c r="T46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7" i="2"/>
  <c r="T8" i="2"/>
  <c r="T9" i="2"/>
  <c r="T10" i="2"/>
  <c r="T11" i="2"/>
  <c r="T12" i="2"/>
  <c r="T13" i="2"/>
  <c r="T14" i="2"/>
  <c r="T16" i="2"/>
  <c r="T17" i="2"/>
  <c r="T18" i="2"/>
  <c r="T19" i="2"/>
  <c r="T20" i="2"/>
  <c r="T21" i="2"/>
  <c r="T6" i="2"/>
  <c r="T5" i="2"/>
  <c r="D25" i="2"/>
  <c r="D48" i="2" s="1"/>
  <c r="T15" i="2"/>
  <c r="R48" i="2" l="1"/>
  <c r="L48" i="2"/>
  <c r="M48" i="2" l="1"/>
  <c r="N48" i="2"/>
  <c r="O48" i="2"/>
  <c r="P48" i="2"/>
  <c r="Q48" i="2"/>
  <c r="K48" i="2"/>
  <c r="T47" i="2"/>
  <c r="T48" i="2" s="1"/>
  <c r="S48" i="2" l="1"/>
  <c r="C46" i="2" l="1"/>
  <c r="C48" i="2" l="1"/>
  <c r="D4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 Meecham</author>
  </authors>
  <commentList>
    <comment ref="C6" authorId="0" shapeId="0" xr:uid="{D0445644-434B-45BA-9950-FB9212E2C650}">
      <text>
        <r>
          <rPr>
            <b/>
            <sz val="9"/>
            <color indexed="81"/>
            <rFont val="Tahoma"/>
            <charset val="1"/>
          </rPr>
          <t>Emma Meecham: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" authorId="0" shapeId="0" xr:uid="{F4F3E7C1-EDB9-4C0B-89CE-A4424EC9CBD0}">
      <text>
        <r>
          <rPr>
            <b/>
            <sz val="9"/>
            <color indexed="81"/>
            <rFont val="Tahoma"/>
            <charset val="1"/>
          </rPr>
          <t>Emma Meecham: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 xr:uid="{43CB9B3E-FEFC-4B7B-ACFA-EA63D208E21F}">
      <text>
        <r>
          <rPr>
            <b/>
            <sz val="9"/>
            <color indexed="81"/>
            <rFont val="Tahoma"/>
            <charset val="1"/>
          </rPr>
          <t>Emma Meecham: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<sst xmlns="http://schemas.openxmlformats.org/spreadsheetml/2006/main" count="55" uniqueCount="40">
  <si>
    <t>Income</t>
  </si>
  <si>
    <t>Precept</t>
  </si>
  <si>
    <t>Expenditure</t>
  </si>
  <si>
    <t>Q No</t>
  </si>
  <si>
    <t>VAT</t>
  </si>
  <si>
    <t>Salary</t>
  </si>
  <si>
    <t>Admin</t>
  </si>
  <si>
    <t>Grants</t>
  </si>
  <si>
    <t>Village Hall</t>
  </si>
  <si>
    <t>Current account</t>
  </si>
  <si>
    <t>Reserve account</t>
  </si>
  <si>
    <t>Brought fwd</t>
  </si>
  <si>
    <t>Net Total</t>
  </si>
  <si>
    <t>Gross Total</t>
  </si>
  <si>
    <t>Ref</t>
  </si>
  <si>
    <t>Date</t>
  </si>
  <si>
    <t>Detail</t>
  </si>
  <si>
    <t>Totals</t>
  </si>
  <si>
    <t>Less Expenditure to date</t>
  </si>
  <si>
    <t>Net Bank Balance</t>
  </si>
  <si>
    <t>Misc</t>
  </si>
  <si>
    <t>Rec Trust</t>
  </si>
  <si>
    <t>HMRC</t>
  </si>
  <si>
    <t>Unpresented cheques</t>
  </si>
  <si>
    <t>Miss E Meecham</t>
  </si>
  <si>
    <t>Interest</t>
  </si>
  <si>
    <t>Chilthorne Income &amp; Expenditure 2019/20</t>
  </si>
  <si>
    <t>Website domain and hosting</t>
  </si>
  <si>
    <t>Newsletter grant</t>
  </si>
  <si>
    <t>Flowers for J Roundell Greene</t>
  </si>
  <si>
    <t>S Athersuch - internal audit</t>
  </si>
  <si>
    <t>SALC subscription</t>
  </si>
  <si>
    <t>Village hall hire</t>
  </si>
  <si>
    <t>Insurance - Came &amp; Co.</t>
  </si>
  <si>
    <t>VOID</t>
  </si>
  <si>
    <t>PCC grant</t>
  </si>
  <si>
    <t>Clerks expenses</t>
  </si>
  <si>
    <t>Defib accessories</t>
  </si>
  <si>
    <t>Grass cutting</t>
  </si>
  <si>
    <t>Mr Dowding - hedge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</si>
</sst>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6" x14ac:knownFonts="1">
    <font>
      <sz val="11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15" fontId="2" fillId="0" borderId="7" xfId="0" applyNumberFormat="1" applyFont="1" applyBorder="1"/>
    <xf numFmtId="1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15" fontId="2" fillId="0" borderId="10" xfId="0" applyNumberFormat="1" applyFont="1" applyBorder="1"/>
    <xf numFmtId="0" fontId="2" fillId="0" borderId="11" xfId="0" applyFont="1" applyBorder="1"/>
    <xf numFmtId="0" fontId="2" fillId="0" borderId="10" xfId="0" applyFont="1" applyBorder="1"/>
    <xf numFmtId="2" fontId="1" fillId="0" borderId="8" xfId="0" applyNumberFormat="1" applyFont="1" applyBorder="1"/>
    <xf numFmtId="15" fontId="1" fillId="0" borderId="10" xfId="0" applyNumberFormat="1" applyFont="1" applyBorder="1"/>
    <xf numFmtId="0" fontId="2" fillId="0" borderId="12" xfId="0" applyFont="1" applyBorder="1"/>
    <xf numFmtId="2" fontId="2" fillId="0" borderId="5" xfId="0" applyNumberFormat="1" applyFont="1" applyBorder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1" fillId="0" borderId="11" xfId="0" applyFont="1" applyBorder="1"/>
    <xf numFmtId="0" fontId="2" fillId="0" borderId="14" xfId="0" applyFont="1" applyBorder="1"/>
    <xf numFmtId="2" fontId="1" fillId="0" borderId="9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8" xfId="0" applyFont="1" applyBorder="1" applyAlignment="1">
      <alignment horizontal="center"/>
    </xf>
    <xf numFmtId="2" fontId="2" fillId="0" borderId="11" xfId="0" applyNumberFormat="1" applyFont="1" applyBorder="1"/>
    <xf numFmtId="2" fontId="2" fillId="0" borderId="0" xfId="0" applyNumberFormat="1" applyFont="1"/>
    <xf numFmtId="0" fontId="2" fillId="0" borderId="8" xfId="0" applyFont="1" applyBorder="1" applyAlignment="1">
      <alignment horizontal="left"/>
    </xf>
    <xf numFmtId="15" fontId="2" fillId="0" borderId="14" xfId="0" applyNumberFormat="1" applyFont="1" applyBorder="1"/>
    <xf numFmtId="15" fontId="2" fillId="0" borderId="7" xfId="0" applyNumberFormat="1" applyFont="1" applyBorder="1" applyAlignment="1">
      <alignment horizontal="right"/>
    </xf>
    <xf numFmtId="2" fontId="2" fillId="0" borderId="18" xfId="0" applyNumberFormat="1" applyFont="1" applyBorder="1"/>
    <xf numFmtId="0" fontId="2" fillId="0" borderId="0" xfId="0" applyFont="1" applyAlignment="1">
      <alignment horizontal="right"/>
    </xf>
    <xf numFmtId="8" fontId="2" fillId="0" borderId="0" xfId="0" applyNumberFormat="1" applyFont="1"/>
    <xf numFmtId="0" fontId="2" fillId="0" borderId="18" xfId="0" applyFont="1" applyBorder="1"/>
    <xf numFmtId="0" fontId="2" fillId="0" borderId="19" xfId="0" applyFont="1" applyBorder="1"/>
    <xf numFmtId="2" fontId="1" fillId="0" borderId="20" xfId="0" applyNumberFormat="1" applyFont="1" applyBorder="1"/>
    <xf numFmtId="2" fontId="1" fillId="0" borderId="21" xfId="0" applyNumberFormat="1" applyFont="1" applyBorder="1"/>
    <xf numFmtId="0" fontId="1" fillId="0" borderId="22" xfId="0" applyFont="1" applyBorder="1"/>
    <xf numFmtId="2" fontId="1" fillId="0" borderId="23" xfId="0" applyNumberFormat="1" applyFont="1" applyBorder="1"/>
    <xf numFmtId="0" fontId="2" fillId="0" borderId="14" xfId="0" applyFont="1" applyBorder="1" applyAlignment="1">
      <alignment horizontal="left"/>
    </xf>
    <xf numFmtId="0" fontId="2" fillId="0" borderId="9" xfId="0" applyFont="1" applyBorder="1"/>
    <xf numFmtId="2" fontId="1" fillId="0" borderId="11" xfId="0" applyNumberFormat="1" applyFont="1" applyBorder="1"/>
    <xf numFmtId="1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5"/>
  <sheetViews>
    <sheetView showZeros="0" tabSelected="1" topLeftCell="B7" workbookViewId="0">
      <selection activeCell="K31" sqref="K31"/>
    </sheetView>
  </sheetViews>
  <sheetFormatPr defaultColWidth="9" defaultRowHeight="12.75" x14ac:dyDescent="0.2"/>
  <cols>
    <col min="1" max="1" width="9.875" style="2" customWidth="1"/>
    <col min="2" max="2" width="18.5" style="2" customWidth="1"/>
    <col min="3" max="4" width="9.625" style="2" customWidth="1"/>
    <col min="5" max="5" width="3.625" style="2" customWidth="1"/>
    <col min="6" max="6" width="12.125" style="2" bestFit="1" customWidth="1"/>
    <col min="7" max="7" width="5" style="2" customWidth="1"/>
    <col min="8" max="8" width="20.625" style="2" bestFit="1" customWidth="1"/>
    <col min="9" max="9" width="6.625" style="2" customWidth="1"/>
    <col min="10" max="10" width="2" style="2" customWidth="1"/>
    <col min="11" max="15" width="7.625" style="2" customWidth="1"/>
    <col min="16" max="16" width="8.25" style="2" customWidth="1"/>
    <col min="17" max="17" width="7.5" style="2" customWidth="1"/>
    <col min="18" max="18" width="8.875" style="2" customWidth="1"/>
    <col min="19" max="19" width="7.625" style="2" customWidth="1"/>
    <col min="20" max="20" width="8.25" style="2" bestFit="1" customWidth="1"/>
    <col min="21" max="21" width="9.125" style="2" customWidth="1"/>
    <col min="22" max="16384" width="9" style="2"/>
  </cols>
  <sheetData>
    <row r="1" spans="1:21" x14ac:dyDescent="0.2">
      <c r="A1" s="1" t="s">
        <v>26</v>
      </c>
    </row>
    <row r="2" spans="1:21" ht="13.5" thickBot="1" x14ac:dyDescent="0.25"/>
    <row r="3" spans="1:21" x14ac:dyDescent="0.2">
      <c r="A3" s="3" t="s">
        <v>0</v>
      </c>
      <c r="B3" s="4"/>
      <c r="C3" s="4"/>
      <c r="D3" s="5"/>
      <c r="F3" s="3" t="s">
        <v>2</v>
      </c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1:21" ht="28.5" customHeight="1" x14ac:dyDescent="0.2">
      <c r="A4" s="7"/>
      <c r="B4" s="8"/>
      <c r="C4" s="9" t="s">
        <v>9</v>
      </c>
      <c r="D4" s="10" t="s">
        <v>10</v>
      </c>
      <c r="E4" s="11"/>
      <c r="F4" s="12" t="s">
        <v>15</v>
      </c>
      <c r="G4" s="13" t="s">
        <v>14</v>
      </c>
      <c r="H4" s="14" t="s">
        <v>16</v>
      </c>
      <c r="I4" s="9" t="s">
        <v>3</v>
      </c>
      <c r="J4" s="15"/>
      <c r="K4" s="9" t="s">
        <v>5</v>
      </c>
      <c r="L4" s="9" t="s">
        <v>22</v>
      </c>
      <c r="M4" s="9" t="s">
        <v>6</v>
      </c>
      <c r="N4" s="9" t="s">
        <v>7</v>
      </c>
      <c r="O4" s="9" t="s">
        <v>8</v>
      </c>
      <c r="P4" s="9" t="s">
        <v>21</v>
      </c>
      <c r="Q4" s="9" t="s">
        <v>20</v>
      </c>
      <c r="R4" s="9" t="s">
        <v>12</v>
      </c>
      <c r="S4" s="9" t="s">
        <v>4</v>
      </c>
      <c r="T4" s="10" t="s">
        <v>13</v>
      </c>
    </row>
    <row r="5" spans="1:21" x14ac:dyDescent="0.2">
      <c r="A5" s="20">
        <v>43556</v>
      </c>
      <c r="B5" s="17" t="s">
        <v>11</v>
      </c>
      <c r="C5" s="28">
        <v>8699.93</v>
      </c>
      <c r="D5" s="19">
        <v>21703.59</v>
      </c>
      <c r="F5" s="20">
        <v>43559</v>
      </c>
      <c r="G5" s="21"/>
      <c r="H5" s="22" t="s">
        <v>27</v>
      </c>
      <c r="I5" s="22">
        <v>845</v>
      </c>
      <c r="J5" s="22"/>
      <c r="K5" s="23"/>
      <c r="L5" s="23"/>
      <c r="M5" s="23">
        <v>77.400000000000006</v>
      </c>
      <c r="N5" s="23"/>
      <c r="O5" s="23"/>
      <c r="P5" s="23"/>
      <c r="Q5" s="23"/>
      <c r="R5" s="23">
        <f>SUM(K5:Q5)</f>
        <v>77.400000000000006</v>
      </c>
      <c r="S5" s="23">
        <v>16.239999999999998</v>
      </c>
      <c r="T5" s="24">
        <f t="shared" ref="T5:T19" si="0">R5+S5</f>
        <v>93.64</v>
      </c>
    </row>
    <row r="6" spans="1:21" x14ac:dyDescent="0.2">
      <c r="A6" s="44">
        <v>43567</v>
      </c>
      <c r="B6" s="2" t="s">
        <v>1</v>
      </c>
      <c r="C6" s="23">
        <v>9500</v>
      </c>
      <c r="D6" s="26"/>
      <c r="E6" s="56"/>
      <c r="F6" s="20">
        <v>43559</v>
      </c>
      <c r="G6" s="21"/>
      <c r="H6" s="22" t="s">
        <v>22</v>
      </c>
      <c r="I6" s="22">
        <v>846</v>
      </c>
      <c r="J6" s="22"/>
      <c r="K6" s="23"/>
      <c r="L6" s="23">
        <v>54.2</v>
      </c>
      <c r="M6" s="23"/>
      <c r="N6" s="23"/>
      <c r="O6" s="23"/>
      <c r="P6" s="23"/>
      <c r="Q6" s="23"/>
      <c r="R6" s="23">
        <f t="shared" ref="R6:R47" si="1">SUM(K6:Q6)</f>
        <v>54.2</v>
      </c>
      <c r="S6" s="23"/>
      <c r="T6" s="24">
        <f t="shared" si="0"/>
        <v>54.2</v>
      </c>
    </row>
    <row r="7" spans="1:21" x14ac:dyDescent="0.2">
      <c r="A7" s="44">
        <v>43585</v>
      </c>
      <c r="B7" s="49" t="s">
        <v>25</v>
      </c>
      <c r="C7" s="23"/>
      <c r="D7" s="26">
        <v>3.81</v>
      </c>
      <c r="E7" s="56"/>
      <c r="F7" s="20">
        <v>43559</v>
      </c>
      <c r="G7" s="21"/>
      <c r="H7" s="22" t="s">
        <v>24</v>
      </c>
      <c r="I7" s="22">
        <v>847</v>
      </c>
      <c r="J7" s="22"/>
      <c r="K7" s="23">
        <v>216.63</v>
      </c>
      <c r="L7" s="23"/>
      <c r="M7" s="23"/>
      <c r="N7" s="23"/>
      <c r="O7" s="23"/>
      <c r="P7" s="23"/>
      <c r="Q7" s="23"/>
      <c r="R7" s="23">
        <f t="shared" si="1"/>
        <v>216.63</v>
      </c>
      <c r="S7" s="23"/>
      <c r="T7" s="24">
        <f t="shared" si="0"/>
        <v>216.63</v>
      </c>
    </row>
    <row r="8" spans="1:21" x14ac:dyDescent="0.2">
      <c r="A8" s="58">
        <v>43616</v>
      </c>
      <c r="B8" s="22" t="s">
        <v>25</v>
      </c>
      <c r="C8" s="23"/>
      <c r="D8" s="41">
        <v>3.69</v>
      </c>
      <c r="E8" s="56"/>
      <c r="F8" s="20">
        <v>43559</v>
      </c>
      <c r="G8" s="21"/>
      <c r="H8" s="22" t="s">
        <v>28</v>
      </c>
      <c r="I8" s="22">
        <v>848</v>
      </c>
      <c r="J8" s="22"/>
      <c r="K8" s="23"/>
      <c r="L8" s="23"/>
      <c r="M8" s="23"/>
      <c r="N8" s="23">
        <v>30</v>
      </c>
      <c r="O8" s="23"/>
      <c r="P8" s="23"/>
      <c r="Q8" s="23"/>
      <c r="R8" s="23">
        <f t="shared" si="1"/>
        <v>30</v>
      </c>
      <c r="S8" s="23"/>
      <c r="T8" s="24">
        <f t="shared" si="0"/>
        <v>30</v>
      </c>
    </row>
    <row r="9" spans="1:21" x14ac:dyDescent="0.2">
      <c r="A9" s="58">
        <v>43644</v>
      </c>
      <c r="B9" s="22" t="s">
        <v>25</v>
      </c>
      <c r="C9" s="23"/>
      <c r="D9" s="41">
        <v>3.33</v>
      </c>
      <c r="E9" s="56"/>
      <c r="F9" s="45">
        <v>43568</v>
      </c>
      <c r="G9" s="21"/>
      <c r="H9" s="22" t="s">
        <v>29</v>
      </c>
      <c r="I9" s="22">
        <v>849</v>
      </c>
      <c r="J9" s="22"/>
      <c r="K9" s="23"/>
      <c r="L9" s="23"/>
      <c r="M9" s="23">
        <v>35</v>
      </c>
      <c r="N9" s="23"/>
      <c r="O9" s="23"/>
      <c r="P9" s="23"/>
      <c r="Q9" s="23"/>
      <c r="R9" s="23">
        <f t="shared" si="1"/>
        <v>35</v>
      </c>
      <c r="S9" s="23"/>
      <c r="T9" s="24">
        <f t="shared" si="0"/>
        <v>35</v>
      </c>
    </row>
    <row r="10" spans="1:21" x14ac:dyDescent="0.2">
      <c r="A10" s="44">
        <v>43677</v>
      </c>
      <c r="B10" s="2" t="s">
        <v>25</v>
      </c>
      <c r="C10" s="23"/>
      <c r="D10" s="41">
        <v>3.93</v>
      </c>
      <c r="E10" s="56"/>
      <c r="F10" s="20">
        <v>43594</v>
      </c>
      <c r="G10" s="21"/>
      <c r="H10" s="22" t="s">
        <v>30</v>
      </c>
      <c r="I10" s="22">
        <v>850</v>
      </c>
      <c r="J10" s="22"/>
      <c r="K10" s="23"/>
      <c r="L10" s="23"/>
      <c r="M10" s="23">
        <v>50</v>
      </c>
      <c r="N10" s="23"/>
      <c r="O10" s="23"/>
      <c r="P10" s="23"/>
      <c r="Q10" s="23"/>
      <c r="R10" s="23">
        <f t="shared" si="1"/>
        <v>50</v>
      </c>
      <c r="S10" s="23"/>
      <c r="T10" s="24">
        <f t="shared" si="0"/>
        <v>50</v>
      </c>
    </row>
    <row r="11" spans="1:21" x14ac:dyDescent="0.2">
      <c r="A11" s="44"/>
      <c r="B11" s="22"/>
      <c r="C11" s="23"/>
      <c r="D11" s="41"/>
      <c r="E11" s="56"/>
      <c r="F11" s="20">
        <v>43594</v>
      </c>
      <c r="G11" s="21"/>
      <c r="H11" s="22" t="s">
        <v>31</v>
      </c>
      <c r="I11" s="22">
        <v>851</v>
      </c>
      <c r="J11" s="22"/>
      <c r="K11" s="23"/>
      <c r="L11" s="23"/>
      <c r="M11" s="23">
        <v>138.65</v>
      </c>
      <c r="N11" s="23"/>
      <c r="O11" s="23"/>
      <c r="P11" s="23"/>
      <c r="Q11" s="23"/>
      <c r="R11" s="23">
        <f t="shared" si="1"/>
        <v>138.65</v>
      </c>
      <c r="S11" s="23"/>
      <c r="T11" s="24">
        <f t="shared" si="0"/>
        <v>138.65</v>
      </c>
      <c r="U11" s="46"/>
    </row>
    <row r="12" spans="1:21" x14ac:dyDescent="0.2">
      <c r="A12" s="44"/>
      <c r="B12" s="22"/>
      <c r="C12" s="23"/>
      <c r="D12" s="41"/>
      <c r="E12" s="56"/>
      <c r="F12" s="20">
        <v>43594</v>
      </c>
      <c r="G12" s="21"/>
      <c r="H12" s="22" t="s">
        <v>24</v>
      </c>
      <c r="I12" s="22">
        <v>852</v>
      </c>
      <c r="J12" s="22"/>
      <c r="K12" s="23">
        <v>221.05</v>
      </c>
      <c r="L12" s="23"/>
      <c r="M12" s="23"/>
      <c r="N12" s="23"/>
      <c r="O12" s="23"/>
      <c r="P12" s="23"/>
      <c r="Q12" s="23"/>
      <c r="R12" s="23">
        <f t="shared" si="1"/>
        <v>221.05</v>
      </c>
      <c r="S12" s="23"/>
      <c r="T12" s="24">
        <f t="shared" si="0"/>
        <v>221.05</v>
      </c>
      <c r="U12" s="46"/>
    </row>
    <row r="13" spans="1:21" x14ac:dyDescent="0.2">
      <c r="A13" s="44"/>
      <c r="B13" s="35"/>
      <c r="C13" s="23"/>
      <c r="D13" s="41"/>
      <c r="F13" s="20">
        <v>43594</v>
      </c>
      <c r="G13" s="21"/>
      <c r="H13" s="22" t="s">
        <v>22</v>
      </c>
      <c r="I13" s="22">
        <v>853</v>
      </c>
      <c r="J13" s="22"/>
      <c r="K13" s="23"/>
      <c r="L13" s="23">
        <v>55.2</v>
      </c>
      <c r="M13" s="23"/>
      <c r="N13" s="23"/>
      <c r="O13" s="23"/>
      <c r="P13" s="23"/>
      <c r="Q13" s="23"/>
      <c r="R13" s="23">
        <f t="shared" si="1"/>
        <v>55.2</v>
      </c>
      <c r="S13" s="23"/>
      <c r="T13" s="24">
        <f t="shared" si="0"/>
        <v>55.2</v>
      </c>
      <c r="U13" s="46"/>
    </row>
    <row r="14" spans="1:21" x14ac:dyDescent="0.2">
      <c r="A14" s="44"/>
      <c r="B14" s="22"/>
      <c r="C14" s="23"/>
      <c r="D14" s="24"/>
      <c r="F14" s="20">
        <v>43594</v>
      </c>
      <c r="G14" s="21"/>
      <c r="H14" s="22" t="s">
        <v>32</v>
      </c>
      <c r="I14" s="22">
        <v>854</v>
      </c>
      <c r="J14" s="22"/>
      <c r="K14" s="23"/>
      <c r="L14" s="23"/>
      <c r="M14" s="23">
        <v>198</v>
      </c>
      <c r="N14" s="23"/>
      <c r="O14" s="23"/>
      <c r="P14" s="23"/>
      <c r="Q14" s="23"/>
      <c r="R14" s="23">
        <f t="shared" si="1"/>
        <v>198</v>
      </c>
      <c r="S14" s="23"/>
      <c r="T14" s="24">
        <f t="shared" si="0"/>
        <v>198</v>
      </c>
      <c r="U14" s="46"/>
    </row>
    <row r="15" spans="1:21" x14ac:dyDescent="0.2">
      <c r="A15" s="25"/>
      <c r="B15" s="43"/>
      <c r="C15" s="23"/>
      <c r="D15" s="41"/>
      <c r="F15" s="20">
        <v>43594</v>
      </c>
      <c r="G15" s="21"/>
      <c r="H15" s="22" t="s">
        <v>33</v>
      </c>
      <c r="I15" s="22">
        <v>855</v>
      </c>
      <c r="J15" s="22"/>
      <c r="K15" s="23"/>
      <c r="L15" s="23"/>
      <c r="M15" s="23">
        <v>478.09</v>
      </c>
      <c r="N15" s="23"/>
      <c r="O15" s="23"/>
      <c r="P15" s="23"/>
      <c r="Q15" s="23"/>
      <c r="R15" s="23">
        <f t="shared" si="1"/>
        <v>478.09</v>
      </c>
      <c r="S15" s="23"/>
      <c r="T15" s="24">
        <f t="shared" si="0"/>
        <v>478.09</v>
      </c>
      <c r="U15" s="46"/>
    </row>
    <row r="16" spans="1:21" x14ac:dyDescent="0.2">
      <c r="A16" s="44"/>
      <c r="B16" s="22"/>
      <c r="C16" s="23"/>
      <c r="D16" s="24"/>
      <c r="F16" s="20"/>
      <c r="G16" s="21"/>
      <c r="H16" s="22" t="s">
        <v>34</v>
      </c>
      <c r="I16" s="22">
        <v>856</v>
      </c>
      <c r="J16" s="22"/>
      <c r="K16" s="23"/>
      <c r="L16" s="23"/>
      <c r="M16" s="23"/>
      <c r="N16" s="23"/>
      <c r="O16" s="23"/>
      <c r="P16" s="23"/>
      <c r="Q16" s="23"/>
      <c r="R16" s="23">
        <f t="shared" si="1"/>
        <v>0</v>
      </c>
      <c r="S16" s="23"/>
      <c r="T16" s="24">
        <f t="shared" si="0"/>
        <v>0</v>
      </c>
      <c r="U16" s="46"/>
    </row>
    <row r="17" spans="1:21" x14ac:dyDescent="0.2">
      <c r="A17" s="25"/>
      <c r="B17" s="43"/>
      <c r="C17" s="23"/>
      <c r="D17" s="41"/>
      <c r="F17" s="20">
        <v>43594</v>
      </c>
      <c r="G17" s="21"/>
      <c r="H17" s="22" t="s">
        <v>35</v>
      </c>
      <c r="I17" s="22">
        <v>857</v>
      </c>
      <c r="J17" s="22"/>
      <c r="K17" s="23"/>
      <c r="L17" s="23"/>
      <c r="M17" s="23"/>
      <c r="N17" s="23"/>
      <c r="O17" s="23"/>
      <c r="P17" s="23"/>
      <c r="Q17" s="23">
        <v>500</v>
      </c>
      <c r="R17" s="23">
        <f t="shared" si="1"/>
        <v>500</v>
      </c>
      <c r="S17" s="23"/>
      <c r="T17" s="24">
        <f t="shared" si="0"/>
        <v>500</v>
      </c>
      <c r="U17" s="46"/>
    </row>
    <row r="18" spans="1:21" x14ac:dyDescent="0.2">
      <c r="A18" s="25"/>
      <c r="B18" s="22"/>
      <c r="C18" s="23"/>
      <c r="D18" s="41"/>
      <c r="F18" s="20">
        <v>43622</v>
      </c>
      <c r="G18" s="21"/>
      <c r="H18" s="22" t="s">
        <v>27</v>
      </c>
      <c r="I18" s="22">
        <v>858</v>
      </c>
      <c r="J18" s="22"/>
      <c r="K18" s="23"/>
      <c r="L18" s="23"/>
      <c r="M18" s="23">
        <v>3.87</v>
      </c>
      <c r="N18" s="23"/>
      <c r="O18" s="23"/>
      <c r="P18" s="23"/>
      <c r="Q18" s="23"/>
      <c r="R18" s="23">
        <f t="shared" si="1"/>
        <v>3.87</v>
      </c>
      <c r="S18" s="23"/>
      <c r="T18" s="24">
        <f t="shared" si="0"/>
        <v>3.87</v>
      </c>
      <c r="U18" s="42"/>
    </row>
    <row r="19" spans="1:21" x14ac:dyDescent="0.2">
      <c r="A19" s="25"/>
      <c r="B19" s="22"/>
      <c r="C19" s="23"/>
      <c r="D19" s="41"/>
      <c r="F19" s="20">
        <v>43622</v>
      </c>
      <c r="G19" s="21"/>
      <c r="H19" s="22" t="s">
        <v>24</v>
      </c>
      <c r="I19" s="22">
        <v>859</v>
      </c>
      <c r="J19" s="22"/>
      <c r="K19" s="23">
        <v>221.05</v>
      </c>
      <c r="L19" s="23"/>
      <c r="M19" s="23"/>
      <c r="N19" s="23"/>
      <c r="O19" s="23"/>
      <c r="P19" s="23"/>
      <c r="Q19" s="23"/>
      <c r="R19" s="23">
        <f t="shared" si="1"/>
        <v>221.05</v>
      </c>
      <c r="S19" s="23"/>
      <c r="T19" s="24">
        <f t="shared" si="0"/>
        <v>221.05</v>
      </c>
    </row>
    <row r="20" spans="1:21" x14ac:dyDescent="0.2">
      <c r="A20" s="25"/>
      <c r="B20" s="22"/>
      <c r="C20" s="23"/>
      <c r="D20" s="41"/>
      <c r="F20" s="20">
        <v>43622</v>
      </c>
      <c r="G20" s="21"/>
      <c r="H20" s="22" t="s">
        <v>22</v>
      </c>
      <c r="I20" s="22">
        <v>860</v>
      </c>
      <c r="J20" s="22"/>
      <c r="K20" s="23"/>
      <c r="L20" s="23">
        <v>55.2</v>
      </c>
      <c r="M20" s="23"/>
      <c r="N20" s="23"/>
      <c r="O20" s="23"/>
      <c r="P20" s="23"/>
      <c r="Q20" s="23"/>
      <c r="R20" s="23">
        <f t="shared" si="1"/>
        <v>55.2</v>
      </c>
      <c r="S20" s="23"/>
      <c r="T20" s="24">
        <f>R20+S20</f>
        <v>55.2</v>
      </c>
    </row>
    <row r="21" spans="1:21" x14ac:dyDescent="0.2">
      <c r="A21" s="25"/>
      <c r="B21" s="22"/>
      <c r="C21" s="23"/>
      <c r="D21" s="41"/>
      <c r="F21" s="20">
        <v>43622</v>
      </c>
      <c r="G21" s="21"/>
      <c r="H21" s="22" t="s">
        <v>36</v>
      </c>
      <c r="I21" s="22">
        <v>861</v>
      </c>
      <c r="J21" s="22"/>
      <c r="K21" s="23"/>
      <c r="L21" s="23"/>
      <c r="M21" s="23">
        <v>18.82</v>
      </c>
      <c r="N21" s="23"/>
      <c r="O21" s="23"/>
      <c r="P21" s="23"/>
      <c r="Q21" s="23"/>
      <c r="R21" s="23">
        <f t="shared" si="1"/>
        <v>18.82</v>
      </c>
      <c r="S21" s="23"/>
      <c r="T21" s="24">
        <f t="shared" ref="T21:T46" si="2">R21+S21</f>
        <v>18.82</v>
      </c>
    </row>
    <row r="22" spans="1:21" x14ac:dyDescent="0.2">
      <c r="A22" s="29"/>
      <c r="B22" s="22"/>
      <c r="C22" s="23"/>
      <c r="D22" s="41"/>
      <c r="F22" s="20">
        <v>43622</v>
      </c>
      <c r="G22" s="21"/>
      <c r="H22" s="22" t="s">
        <v>37</v>
      </c>
      <c r="I22" s="22">
        <v>862</v>
      </c>
      <c r="J22" s="22"/>
      <c r="K22" s="23"/>
      <c r="L22" s="23"/>
      <c r="M22" s="23"/>
      <c r="N22" s="23"/>
      <c r="O22" s="23"/>
      <c r="P22" s="23"/>
      <c r="Q22" s="23">
        <v>30</v>
      </c>
      <c r="R22" s="23">
        <f t="shared" si="1"/>
        <v>30</v>
      </c>
      <c r="S22" s="23"/>
      <c r="T22" s="24">
        <f t="shared" si="2"/>
        <v>30</v>
      </c>
      <c r="U22" s="46"/>
    </row>
    <row r="23" spans="1:21" x14ac:dyDescent="0.2">
      <c r="A23" s="27"/>
      <c r="B23" s="22"/>
      <c r="C23" s="23"/>
      <c r="D23" s="41"/>
      <c r="F23" s="20">
        <v>43622</v>
      </c>
      <c r="G23" s="21"/>
      <c r="H23" s="22" t="s">
        <v>38</v>
      </c>
      <c r="I23" s="22">
        <v>863</v>
      </c>
      <c r="J23" s="22"/>
      <c r="K23" s="23"/>
      <c r="L23" s="23"/>
      <c r="M23" s="23"/>
      <c r="N23" s="23"/>
      <c r="O23" s="23"/>
      <c r="P23" s="23"/>
      <c r="Q23" s="23">
        <v>480</v>
      </c>
      <c r="R23" s="23">
        <f t="shared" si="1"/>
        <v>480</v>
      </c>
      <c r="S23" s="23"/>
      <c r="T23" s="24">
        <f t="shared" si="2"/>
        <v>480</v>
      </c>
      <c r="U23" s="49"/>
    </row>
    <row r="24" spans="1:21" x14ac:dyDescent="0.2">
      <c r="A24" s="30"/>
      <c r="B24" s="8"/>
      <c r="C24" s="31"/>
      <c r="D24" s="32"/>
      <c r="F24" s="20">
        <v>43650</v>
      </c>
      <c r="G24" s="21"/>
      <c r="H24" s="22" t="s">
        <v>22</v>
      </c>
      <c r="I24" s="22">
        <v>864</v>
      </c>
      <c r="J24" s="22"/>
      <c r="K24" s="23"/>
      <c r="L24" s="23">
        <v>55.2</v>
      </c>
      <c r="M24" s="23"/>
      <c r="N24" s="23"/>
      <c r="O24" s="23"/>
      <c r="P24" s="23"/>
      <c r="Q24" s="23"/>
      <c r="R24" s="23">
        <f t="shared" si="1"/>
        <v>55.2</v>
      </c>
      <c r="S24" s="23"/>
      <c r="T24" s="24">
        <f t="shared" si="2"/>
        <v>55.2</v>
      </c>
      <c r="U24" s="46"/>
    </row>
    <row r="25" spans="1:21" x14ac:dyDescent="0.2">
      <c r="A25" s="27"/>
      <c r="B25" s="33" t="s">
        <v>17</v>
      </c>
      <c r="C25" s="28">
        <f>SUM(C5:C23)</f>
        <v>18199.93</v>
      </c>
      <c r="D25" s="57">
        <f>SUM(D5:D22)</f>
        <v>21718.350000000002</v>
      </c>
      <c r="F25" s="20">
        <v>43650</v>
      </c>
      <c r="G25" s="21"/>
      <c r="H25" s="22" t="s">
        <v>24</v>
      </c>
      <c r="I25" s="22">
        <v>865</v>
      </c>
      <c r="J25" s="22"/>
      <c r="K25" s="23">
        <v>221.05</v>
      </c>
      <c r="L25" s="23"/>
      <c r="M25" s="23"/>
      <c r="N25" s="23"/>
      <c r="O25" s="23"/>
      <c r="P25" s="23"/>
      <c r="Q25" s="23"/>
      <c r="R25" s="23">
        <f t="shared" si="1"/>
        <v>221.05</v>
      </c>
      <c r="S25" s="23"/>
      <c r="T25" s="24">
        <f t="shared" si="2"/>
        <v>221.05</v>
      </c>
      <c r="U25" s="49"/>
    </row>
    <row r="26" spans="1:21" x14ac:dyDescent="0.2">
      <c r="A26" s="27"/>
      <c r="B26" s="33"/>
      <c r="C26" s="18"/>
      <c r="D26" s="34"/>
      <c r="F26" s="20">
        <v>43685</v>
      </c>
      <c r="G26" s="21"/>
      <c r="H26" s="22" t="s">
        <v>22</v>
      </c>
      <c r="I26" s="22">
        <v>866</v>
      </c>
      <c r="J26" s="22"/>
      <c r="K26" s="23"/>
      <c r="L26" s="23">
        <v>55.2</v>
      </c>
      <c r="M26" s="23"/>
      <c r="N26" s="23"/>
      <c r="O26" s="23"/>
      <c r="P26" s="23"/>
      <c r="Q26" s="23"/>
      <c r="R26" s="23">
        <f t="shared" si="1"/>
        <v>55.2</v>
      </c>
      <c r="S26" s="23"/>
      <c r="T26" s="24">
        <f t="shared" si="2"/>
        <v>55.2</v>
      </c>
    </row>
    <row r="27" spans="1:21" x14ac:dyDescent="0.2">
      <c r="A27" s="27"/>
      <c r="B27" s="33"/>
      <c r="C27" s="18"/>
      <c r="D27" s="34"/>
      <c r="F27" s="20">
        <v>43685</v>
      </c>
      <c r="G27" s="21"/>
      <c r="H27" s="22" t="s">
        <v>24</v>
      </c>
      <c r="I27" s="22">
        <v>867</v>
      </c>
      <c r="J27" s="22"/>
      <c r="K27" s="23">
        <v>221.05</v>
      </c>
      <c r="L27" s="23"/>
      <c r="M27" s="23"/>
      <c r="N27" s="23"/>
      <c r="O27" s="23"/>
      <c r="P27" s="23"/>
      <c r="Q27" s="23"/>
      <c r="R27" s="23">
        <f t="shared" si="1"/>
        <v>221.05</v>
      </c>
      <c r="S27" s="23"/>
      <c r="T27" s="24">
        <f t="shared" si="2"/>
        <v>221.05</v>
      </c>
      <c r="U27" s="42"/>
    </row>
    <row r="28" spans="1:21" x14ac:dyDescent="0.2">
      <c r="A28" s="27"/>
      <c r="B28" s="33"/>
      <c r="C28" s="18"/>
      <c r="D28" s="34"/>
      <c r="F28" s="20">
        <v>43650</v>
      </c>
      <c r="G28" s="21"/>
      <c r="H28" s="22" t="s">
        <v>39</v>
      </c>
      <c r="I28" s="22">
        <v>868</v>
      </c>
      <c r="J28" s="22"/>
      <c r="K28" s="23"/>
      <c r="L28" s="23"/>
      <c r="M28" s="23"/>
      <c r="N28" s="23"/>
      <c r="O28" s="23"/>
      <c r="P28" s="23"/>
      <c r="Q28" s="23">
        <v>120</v>
      </c>
      <c r="R28" s="23">
        <f t="shared" si="1"/>
        <v>120</v>
      </c>
      <c r="S28" s="23"/>
      <c r="T28" s="24">
        <f t="shared" si="2"/>
        <v>120</v>
      </c>
      <c r="U28" s="42"/>
    </row>
    <row r="29" spans="1:21" x14ac:dyDescent="0.2">
      <c r="A29" s="27"/>
      <c r="B29" s="33"/>
      <c r="C29" s="18"/>
      <c r="D29" s="34"/>
      <c r="F29" s="20">
        <v>43713</v>
      </c>
      <c r="G29" s="21"/>
      <c r="H29" s="22" t="s">
        <v>22</v>
      </c>
      <c r="I29" s="22">
        <v>869</v>
      </c>
      <c r="J29" s="22"/>
      <c r="K29" s="23"/>
      <c r="L29" s="23">
        <v>55.4</v>
      </c>
      <c r="M29" s="23"/>
      <c r="N29" s="23"/>
      <c r="O29" s="23"/>
      <c r="P29" s="23"/>
      <c r="Q29" s="23"/>
      <c r="R29" s="23">
        <f t="shared" si="1"/>
        <v>55.4</v>
      </c>
      <c r="S29" s="23"/>
      <c r="T29" s="24">
        <f t="shared" si="2"/>
        <v>55.4</v>
      </c>
    </row>
    <row r="30" spans="1:21" x14ac:dyDescent="0.2">
      <c r="A30" s="27"/>
      <c r="B30" s="33"/>
      <c r="C30" s="18"/>
      <c r="D30" s="34"/>
      <c r="F30" s="20">
        <v>43713</v>
      </c>
      <c r="G30" s="21"/>
      <c r="H30" s="22" t="s">
        <v>24</v>
      </c>
      <c r="I30" s="22">
        <v>870</v>
      </c>
      <c r="J30" s="22"/>
      <c r="K30" s="23">
        <v>220.85</v>
      </c>
      <c r="L30" s="23"/>
      <c r="M30" s="23"/>
      <c r="N30" s="23"/>
      <c r="O30" s="23"/>
      <c r="P30" s="23"/>
      <c r="Q30" s="23"/>
      <c r="R30" s="23">
        <f t="shared" si="1"/>
        <v>220.85</v>
      </c>
      <c r="S30" s="23"/>
      <c r="T30" s="24">
        <f t="shared" si="2"/>
        <v>220.85</v>
      </c>
    </row>
    <row r="31" spans="1:21" x14ac:dyDescent="0.2">
      <c r="A31" s="27"/>
      <c r="B31" s="33"/>
      <c r="C31" s="18"/>
      <c r="D31" s="34"/>
      <c r="F31" s="20"/>
      <c r="G31" s="21"/>
      <c r="H31" s="22"/>
      <c r="I31" s="22"/>
      <c r="J31" s="22"/>
      <c r="K31" s="23"/>
      <c r="L31" s="23"/>
      <c r="M31" s="23"/>
      <c r="N31" s="23"/>
      <c r="O31" s="23"/>
      <c r="P31" s="23"/>
      <c r="Q31" s="23"/>
      <c r="R31" s="23">
        <f t="shared" si="1"/>
        <v>0</v>
      </c>
      <c r="S31" s="23"/>
      <c r="T31" s="24">
        <f t="shared" si="2"/>
        <v>0</v>
      </c>
    </row>
    <row r="32" spans="1:21" x14ac:dyDescent="0.2">
      <c r="A32" s="27"/>
      <c r="B32" s="35"/>
      <c r="C32" s="22"/>
      <c r="D32" s="26"/>
      <c r="F32" s="20"/>
      <c r="G32" s="40"/>
      <c r="H32" s="22"/>
      <c r="I32" s="22"/>
      <c r="J32" s="22"/>
      <c r="K32" s="23"/>
      <c r="L32" s="23"/>
      <c r="M32" s="23"/>
      <c r="N32" s="23"/>
      <c r="O32" s="23"/>
      <c r="P32" s="23"/>
      <c r="Q32" s="23"/>
      <c r="R32" s="23">
        <f t="shared" si="1"/>
        <v>0</v>
      </c>
      <c r="S32" s="23"/>
      <c r="T32" s="24">
        <f t="shared" si="2"/>
        <v>0</v>
      </c>
    </row>
    <row r="33" spans="1:21" x14ac:dyDescent="0.2">
      <c r="A33" s="27"/>
      <c r="B33" s="35"/>
      <c r="C33" s="22"/>
      <c r="D33" s="26"/>
      <c r="F33" s="20"/>
      <c r="G33" s="40"/>
      <c r="H33" s="22"/>
      <c r="I33" s="22"/>
      <c r="J33" s="22"/>
      <c r="K33" s="23"/>
      <c r="L33" s="23"/>
      <c r="M33" s="23"/>
      <c r="N33" s="23"/>
      <c r="O33" s="23"/>
      <c r="P33" s="23"/>
      <c r="Q33" s="23"/>
      <c r="R33" s="23">
        <f t="shared" si="1"/>
        <v>0</v>
      </c>
      <c r="S33" s="23"/>
      <c r="T33" s="24">
        <f t="shared" si="2"/>
        <v>0</v>
      </c>
    </row>
    <row r="34" spans="1:21" x14ac:dyDescent="0.2">
      <c r="A34" s="27"/>
      <c r="B34" s="35"/>
      <c r="C34" s="22"/>
      <c r="D34" s="26"/>
      <c r="F34" s="20"/>
      <c r="G34" s="40"/>
      <c r="H34" s="22"/>
      <c r="I34" s="22"/>
      <c r="J34" s="22"/>
      <c r="K34" s="23"/>
      <c r="L34" s="23"/>
      <c r="M34" s="23"/>
      <c r="N34" s="23"/>
      <c r="O34" s="23"/>
      <c r="P34" s="23"/>
      <c r="Q34" s="23"/>
      <c r="R34" s="23">
        <f t="shared" si="1"/>
        <v>0</v>
      </c>
      <c r="S34" s="23"/>
      <c r="T34" s="24">
        <f t="shared" si="2"/>
        <v>0</v>
      </c>
    </row>
    <row r="35" spans="1:21" x14ac:dyDescent="0.2">
      <c r="A35" s="27"/>
      <c r="B35" s="35"/>
      <c r="C35" s="22"/>
      <c r="D35" s="26"/>
      <c r="F35" s="20"/>
      <c r="G35" s="40"/>
      <c r="H35" s="22"/>
      <c r="I35" s="22"/>
      <c r="J35" s="22"/>
      <c r="K35" s="23"/>
      <c r="L35" s="23"/>
      <c r="M35" s="23"/>
      <c r="N35" s="23"/>
      <c r="O35" s="23"/>
      <c r="P35" s="23"/>
      <c r="Q35" s="23"/>
      <c r="R35" s="23">
        <f t="shared" si="1"/>
        <v>0</v>
      </c>
      <c r="S35" s="23"/>
      <c r="T35" s="24">
        <f t="shared" si="2"/>
        <v>0</v>
      </c>
    </row>
    <row r="36" spans="1:21" x14ac:dyDescent="0.2">
      <c r="A36" s="27"/>
      <c r="B36" s="35"/>
      <c r="C36" s="22"/>
      <c r="D36" s="26"/>
      <c r="F36" s="20"/>
      <c r="G36" s="40"/>
      <c r="H36" s="22"/>
      <c r="I36" s="22"/>
      <c r="J36" s="22"/>
      <c r="K36" s="23"/>
      <c r="L36" s="23"/>
      <c r="M36" s="23"/>
      <c r="N36" s="23"/>
      <c r="O36" s="23"/>
      <c r="P36" s="23"/>
      <c r="Q36" s="23"/>
      <c r="R36" s="23">
        <f t="shared" si="1"/>
        <v>0</v>
      </c>
      <c r="S36" s="23"/>
      <c r="T36" s="24">
        <f t="shared" si="2"/>
        <v>0</v>
      </c>
    </row>
    <row r="37" spans="1:21" x14ac:dyDescent="0.2">
      <c r="A37" s="27"/>
      <c r="B37" s="35"/>
      <c r="C37" s="22"/>
      <c r="D37" s="26"/>
      <c r="F37" s="20"/>
      <c r="G37" s="40"/>
      <c r="H37" s="22"/>
      <c r="I37" s="22"/>
      <c r="J37" s="22"/>
      <c r="K37" s="23"/>
      <c r="L37" s="23"/>
      <c r="M37" s="23"/>
      <c r="N37" s="23"/>
      <c r="O37" s="23"/>
      <c r="P37" s="23"/>
      <c r="Q37" s="23"/>
      <c r="R37" s="23">
        <f t="shared" si="1"/>
        <v>0</v>
      </c>
      <c r="S37" s="23"/>
      <c r="T37" s="24">
        <f t="shared" si="2"/>
        <v>0</v>
      </c>
    </row>
    <row r="38" spans="1:21" x14ac:dyDescent="0.2">
      <c r="A38" s="27"/>
      <c r="B38" s="35"/>
      <c r="C38" s="22"/>
      <c r="D38" s="26"/>
      <c r="F38" s="20"/>
      <c r="G38" s="40"/>
      <c r="H38" s="22"/>
      <c r="I38" s="22"/>
      <c r="J38" s="22"/>
      <c r="K38" s="23"/>
      <c r="L38" s="23"/>
      <c r="M38" s="23"/>
      <c r="N38" s="23"/>
      <c r="O38" s="23"/>
      <c r="P38" s="23"/>
      <c r="Q38" s="23"/>
      <c r="R38" s="23">
        <f t="shared" si="1"/>
        <v>0</v>
      </c>
      <c r="S38" s="23"/>
      <c r="T38" s="24">
        <f t="shared" si="2"/>
        <v>0</v>
      </c>
    </row>
    <row r="39" spans="1:21" x14ac:dyDescent="0.2">
      <c r="A39" s="27"/>
      <c r="B39" s="35"/>
      <c r="C39" s="22"/>
      <c r="D39" s="26"/>
      <c r="F39" s="20"/>
      <c r="G39" s="40"/>
      <c r="H39" s="22"/>
      <c r="I39" s="22"/>
      <c r="J39" s="22"/>
      <c r="K39" s="23"/>
      <c r="L39" s="23"/>
      <c r="M39" s="23"/>
      <c r="N39" s="23"/>
      <c r="O39" s="23"/>
      <c r="P39" s="23"/>
      <c r="Q39" s="23"/>
      <c r="R39" s="23">
        <f t="shared" si="1"/>
        <v>0</v>
      </c>
      <c r="S39" s="23"/>
      <c r="T39" s="24">
        <f t="shared" si="2"/>
        <v>0</v>
      </c>
    </row>
    <row r="40" spans="1:21" x14ac:dyDescent="0.2">
      <c r="A40" s="27"/>
      <c r="B40" s="35"/>
      <c r="C40" s="22"/>
      <c r="D40" s="26"/>
      <c r="F40" s="20"/>
      <c r="G40" s="40"/>
      <c r="H40" s="22"/>
      <c r="I40" s="22"/>
      <c r="J40" s="22"/>
      <c r="K40" s="23"/>
      <c r="L40" s="23"/>
      <c r="M40" s="23"/>
      <c r="N40" s="23"/>
      <c r="O40" s="23"/>
      <c r="P40" s="23"/>
      <c r="Q40" s="23"/>
      <c r="R40" s="23">
        <f t="shared" si="1"/>
        <v>0</v>
      </c>
      <c r="S40" s="23"/>
      <c r="T40" s="24">
        <f t="shared" si="2"/>
        <v>0</v>
      </c>
    </row>
    <row r="41" spans="1:21" x14ac:dyDescent="0.2">
      <c r="A41" s="27"/>
      <c r="B41" s="35"/>
      <c r="C41" s="22"/>
      <c r="D41" s="26"/>
      <c r="F41" s="20"/>
      <c r="G41" s="40"/>
      <c r="H41" s="22"/>
      <c r="I41" s="22"/>
      <c r="J41" s="22"/>
      <c r="K41" s="23"/>
      <c r="L41" s="23"/>
      <c r="M41" s="23"/>
      <c r="N41" s="23"/>
      <c r="O41" s="23"/>
      <c r="P41" s="23"/>
      <c r="Q41" s="23"/>
      <c r="R41" s="23">
        <f t="shared" si="1"/>
        <v>0</v>
      </c>
      <c r="S41" s="23"/>
      <c r="T41" s="24">
        <f t="shared" si="2"/>
        <v>0</v>
      </c>
    </row>
    <row r="42" spans="1:21" x14ac:dyDescent="0.2">
      <c r="A42" s="27"/>
      <c r="B42" s="35"/>
      <c r="C42" s="22"/>
      <c r="D42" s="26"/>
      <c r="F42" s="20"/>
      <c r="G42" s="40"/>
      <c r="H42" s="22"/>
      <c r="I42" s="22"/>
      <c r="J42" s="22"/>
      <c r="K42" s="23"/>
      <c r="L42" s="23"/>
      <c r="M42" s="23"/>
      <c r="N42" s="23"/>
      <c r="O42" s="23"/>
      <c r="P42" s="23"/>
      <c r="Q42" s="23"/>
      <c r="R42" s="23">
        <f t="shared" si="1"/>
        <v>0</v>
      </c>
      <c r="S42" s="23"/>
      <c r="T42" s="24">
        <f t="shared" si="2"/>
        <v>0</v>
      </c>
    </row>
    <row r="43" spans="1:21" x14ac:dyDescent="0.2">
      <c r="A43" s="27"/>
      <c r="B43" s="35"/>
      <c r="C43" s="22"/>
      <c r="D43" s="26"/>
      <c r="F43" s="20"/>
      <c r="G43" s="40"/>
      <c r="H43" s="22"/>
      <c r="I43" s="22"/>
      <c r="J43" s="22"/>
      <c r="K43" s="23"/>
      <c r="L43" s="23"/>
      <c r="M43" s="23"/>
      <c r="N43" s="23"/>
      <c r="O43" s="23"/>
      <c r="P43" s="23"/>
      <c r="Q43" s="23"/>
      <c r="R43" s="23">
        <f t="shared" si="1"/>
        <v>0</v>
      </c>
      <c r="S43" s="23"/>
      <c r="T43" s="24">
        <f t="shared" si="2"/>
        <v>0</v>
      </c>
    </row>
    <row r="44" spans="1:21" x14ac:dyDescent="0.2">
      <c r="A44" s="27"/>
      <c r="B44" s="35"/>
      <c r="C44" s="22"/>
      <c r="D44" s="26"/>
      <c r="F44" s="20"/>
      <c r="G44" s="40"/>
      <c r="H44" s="22"/>
      <c r="I44" s="22"/>
      <c r="J44" s="22"/>
      <c r="K44" s="23"/>
      <c r="L44" s="23"/>
      <c r="M44" s="23"/>
      <c r="N44" s="23"/>
      <c r="O44" s="23"/>
      <c r="P44" s="23"/>
      <c r="Q44" s="23"/>
      <c r="R44" s="23">
        <f t="shared" si="1"/>
        <v>0</v>
      </c>
      <c r="S44" s="23"/>
      <c r="T44" s="24">
        <f t="shared" si="2"/>
        <v>0</v>
      </c>
    </row>
    <row r="45" spans="1:21" x14ac:dyDescent="0.2">
      <c r="A45" s="27"/>
      <c r="B45" s="35"/>
      <c r="C45" s="22"/>
      <c r="D45" s="26"/>
      <c r="F45" s="20"/>
      <c r="G45" s="40"/>
      <c r="H45" s="22"/>
      <c r="I45" s="22"/>
      <c r="J45" s="22"/>
      <c r="K45" s="23"/>
      <c r="L45" s="23"/>
      <c r="M45" s="23"/>
      <c r="N45" s="23"/>
      <c r="O45" s="23"/>
      <c r="P45" s="23"/>
      <c r="Q45" s="23"/>
      <c r="R45" s="23">
        <f t="shared" si="1"/>
        <v>0</v>
      </c>
      <c r="S45" s="23"/>
      <c r="T45" s="24">
        <f t="shared" si="2"/>
        <v>0</v>
      </c>
    </row>
    <row r="46" spans="1:21" x14ac:dyDescent="0.2">
      <c r="A46" s="27"/>
      <c r="B46" s="33" t="s">
        <v>18</v>
      </c>
      <c r="C46" s="23">
        <f>T48</f>
        <v>3828.15</v>
      </c>
      <c r="D46" s="26"/>
      <c r="F46" s="20"/>
      <c r="G46" s="40"/>
      <c r="H46" s="22"/>
      <c r="I46" s="22"/>
      <c r="J46" s="22"/>
      <c r="K46" s="23"/>
      <c r="L46" s="23"/>
      <c r="M46" s="23"/>
      <c r="N46" s="23"/>
      <c r="O46" s="23"/>
      <c r="P46" s="23"/>
      <c r="Q46" s="23"/>
      <c r="R46" s="23">
        <f t="shared" si="1"/>
        <v>0</v>
      </c>
      <c r="S46" s="23"/>
      <c r="T46" s="24">
        <f t="shared" si="2"/>
        <v>0</v>
      </c>
    </row>
    <row r="47" spans="1:21" x14ac:dyDescent="0.2">
      <c r="A47" s="27"/>
      <c r="B47" s="55" t="s">
        <v>23</v>
      </c>
      <c r="C47" s="23">
        <v>55.2</v>
      </c>
      <c r="D47" s="26"/>
      <c r="F47" s="16"/>
      <c r="G47" s="40"/>
      <c r="H47" s="22"/>
      <c r="I47" s="22"/>
      <c r="J47" s="22"/>
      <c r="K47" s="23"/>
      <c r="L47" s="23"/>
      <c r="M47" s="23"/>
      <c r="N47" s="23"/>
      <c r="O47" s="23"/>
      <c r="P47" s="23"/>
      <c r="Q47" s="23"/>
      <c r="R47" s="23">
        <f t="shared" si="1"/>
        <v>0</v>
      </c>
      <c r="S47" s="23"/>
      <c r="T47" s="24">
        <f>SUM(K47:S47)</f>
        <v>0</v>
      </c>
    </row>
    <row r="48" spans="1:21" x14ac:dyDescent="0.2">
      <c r="A48" s="27"/>
      <c r="B48" s="50" t="s">
        <v>19</v>
      </c>
      <c r="C48" s="51">
        <f>C25-C46+C47</f>
        <v>14426.980000000001</v>
      </c>
      <c r="D48" s="52">
        <f>D25-D46</f>
        <v>21718.350000000002</v>
      </c>
      <c r="F48" s="16"/>
      <c r="G48" s="22"/>
      <c r="H48" s="18"/>
      <c r="I48" s="22"/>
      <c r="J48" s="28"/>
      <c r="K48" s="28">
        <f>SUM(K5:K47)</f>
        <v>1321.6799999999998</v>
      </c>
      <c r="L48" s="28">
        <f>SUM(L5:L47)</f>
        <v>330.4</v>
      </c>
      <c r="M48" s="28">
        <f t="shared" ref="M48:Q48" si="3">SUM(M5:M47)</f>
        <v>999.83</v>
      </c>
      <c r="N48" s="28">
        <f t="shared" si="3"/>
        <v>30</v>
      </c>
      <c r="O48" s="28">
        <f t="shared" si="3"/>
        <v>0</v>
      </c>
      <c r="P48" s="28">
        <f t="shared" si="3"/>
        <v>0</v>
      </c>
      <c r="Q48" s="28">
        <f t="shared" si="3"/>
        <v>1130</v>
      </c>
      <c r="R48" s="28">
        <f>SUM(R5:R47)</f>
        <v>3811.9100000000003</v>
      </c>
      <c r="S48" s="28">
        <f>SUM(S5:S47)</f>
        <v>16.239999999999998</v>
      </c>
      <c r="T48" s="36">
        <f>SUM(T5:T47)</f>
        <v>3828.15</v>
      </c>
      <c r="U48" s="42"/>
    </row>
    <row r="49" spans="1:20" ht="13.5" thickBot="1" x14ac:dyDescent="0.25">
      <c r="A49" s="37"/>
      <c r="B49" s="53"/>
      <c r="C49" s="53"/>
      <c r="D49" s="54">
        <f>C48+D48</f>
        <v>36145.33</v>
      </c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9"/>
    </row>
    <row r="50" spans="1:20" x14ac:dyDescent="0.2">
      <c r="L50" s="42"/>
    </row>
    <row r="51" spans="1:20" x14ac:dyDescent="0.2">
      <c r="C51" s="42"/>
      <c r="D51" s="42"/>
    </row>
    <row r="52" spans="1:20" x14ac:dyDescent="0.2">
      <c r="C52" s="42"/>
    </row>
    <row r="54" spans="1:20" x14ac:dyDescent="0.2">
      <c r="C54" s="42"/>
      <c r="F54" s="48"/>
      <c r="I54" s="47"/>
    </row>
    <row r="55" spans="1:20" x14ac:dyDescent="0.2">
      <c r="I55" s="47"/>
    </row>
  </sheetData>
  <phoneticPr fontId="0" type="noConversion"/>
  <printOptions gridLines="1"/>
  <pageMargins left="0.35433070866141736" right="0.35433070866141736" top="0.39370078740157483" bottom="0.39370078740157483" header="0.51181102362204722" footer="0.51181102362204722"/>
  <pageSetup paperSize="9" scale="70" orientation="landscape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2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9A737985567240B35CB6E7F3D2DB96" ma:contentTypeVersion="13" ma:contentTypeDescription="Create a new document." ma:contentTypeScope="" ma:versionID="3ec57800984eb2c4b328d76484e70076">
  <xsd:schema xmlns:xsd="http://www.w3.org/2001/XMLSchema" xmlns:xs="http://www.w3.org/2001/XMLSchema" xmlns:p="http://schemas.microsoft.com/office/2006/metadata/properties" xmlns:ns3="833b0b1e-1a9f-4993-bbe5-3d9a47f97f3f" xmlns:ns4="b55d239a-3140-4399-8e07-750bf1a15056" targetNamespace="http://schemas.microsoft.com/office/2006/metadata/properties" ma:root="true" ma:fieldsID="0b9213ab49e52b681d1cc743fd4819c5" ns3:_="" ns4:_="">
    <xsd:import namespace="833b0b1e-1a9f-4993-bbe5-3d9a47f97f3f"/>
    <xsd:import namespace="b55d239a-3140-4399-8e07-750bf1a15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b0b1e-1a9f-4993-bbe5-3d9a47f97f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d239a-3140-4399-8e07-750bf1a15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b6b569b-509a-467d-b105-d97728d3fc11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ACEBD6-9D09-419F-8889-3262B88C8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3b0b1e-1a9f-4993-bbe5-3d9a47f97f3f"/>
    <ds:schemaRef ds:uri="b55d239a-3140-4399-8e07-750bf1a15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43409B-FC9E-445A-973D-939971AC50E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6967121-D4B5-4A9D-90AB-A19719C6E4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4ED808-044E-48AC-9FE7-19CC2261E28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833b0b1e-1a9f-4993-bbe5-3d9a47f97f3f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b55d239a-3140-4399-8e07-750bf1a150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Income &amp; Exp</vt:lpstr>
      <vt:lpstr>Sheet3</vt:lpstr>
      <vt:lpstr>Sheet4</vt:lpstr>
      <vt:lpstr>Sheet5</vt:lpstr>
      <vt:lpstr>Sheet6</vt:lpstr>
      <vt:lpstr>'Income &amp; Exp'!Print_Area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W Meecham</dc:creator>
  <cp:lastModifiedBy>Emma Meecham</cp:lastModifiedBy>
  <cp:lastPrinted>2018-09-02T17:59:57Z</cp:lastPrinted>
  <dcterms:created xsi:type="dcterms:W3CDTF">2002-11-07T15:14:07Z</dcterms:created>
  <dcterms:modified xsi:type="dcterms:W3CDTF">2019-09-18T09:52:56Z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0x010100D69A737985567240B35CB6E7F3D2DB96</vt:lpwstr>
  </property>
</Properties>
</file>